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inec_nas_01\AGROPEC\SECCIÓN DE ESTADÍSTICAS AGROPECUARIAS Y PESQUERAS\2. ENCUESTAS\1. AMF\AMF 2024-25\5. BOLETIN AMF 2025\1. PUBLICACIÓN AMF 2025\BOLETIN FINAL EN LA WEB\"/>
    </mc:Choice>
  </mc:AlternateContent>
  <bookViews>
    <workbookView xWindow="1860" yWindow="0" windowWidth="27375" windowHeight="10845"/>
  </bookViews>
  <sheets>
    <sheet name="312-10" sheetId="3" r:id="rId1"/>
  </sheets>
  <definedNames>
    <definedName name="_Regression_Int" localSheetId="0" hidden="1">1</definedName>
    <definedName name="_xlnm.Print_Area" localSheetId="0">'312-10'!$A$1:$H$47</definedName>
    <definedName name="Imprimir_área_IM" localSheetId="0">'312-10'!$A$6:$H$43</definedName>
    <definedName name="Imprimir_títulos_IM" localSheetId="0">'312-10'!$1:$5</definedName>
    <definedName name="_xlnm.Print_Titles" localSheetId="0">'312-10'!$1:$5</definedName>
  </definedNames>
  <calcPr calcId="152511"/>
</workbook>
</file>

<file path=xl/calcChain.xml><?xml version="1.0" encoding="utf-8"?>
<calcChain xmlns="http://schemas.openxmlformats.org/spreadsheetml/2006/main">
  <c r="F13" i="3" l="1"/>
  <c r="F12" i="3"/>
  <c r="D12" i="3"/>
  <c r="E39" i="3" l="1"/>
  <c r="E36" i="3"/>
  <c r="E33" i="3"/>
  <c r="E30" i="3"/>
  <c r="E27" i="3"/>
  <c r="E24" i="3"/>
  <c r="E21" i="3"/>
  <c r="E18" i="3"/>
  <c r="F18" i="3" s="1"/>
  <c r="E15" i="3"/>
  <c r="E12" i="3"/>
  <c r="E6" i="3"/>
  <c r="H39" i="3"/>
  <c r="G39" i="3"/>
  <c r="C27" i="3"/>
  <c r="D27" i="3" s="1"/>
  <c r="C39" i="3"/>
  <c r="D14" i="3"/>
  <c r="E9" i="3"/>
  <c r="F10" i="3"/>
  <c r="F9" i="3"/>
  <c r="F11" i="3"/>
  <c r="C8" i="3"/>
  <c r="C7" i="3"/>
  <c r="B18" i="3"/>
  <c r="C6" i="3" l="1"/>
  <c r="F32" i="3"/>
  <c r="F28" i="3"/>
  <c r="F25" i="3"/>
  <c r="F16" i="3"/>
  <c r="D41" i="3"/>
  <c r="D38" i="3"/>
  <c r="D37" i="3"/>
  <c r="D35" i="3"/>
  <c r="D34" i="3"/>
  <c r="D32" i="3"/>
  <c r="D31" i="3"/>
  <c r="D29" i="3"/>
  <c r="D28" i="3"/>
  <c r="D26" i="3"/>
  <c r="D25" i="3"/>
  <c r="D23" i="3"/>
  <c r="D22" i="3"/>
  <c r="D20" i="3"/>
  <c r="D19" i="3"/>
  <c r="D18" i="3"/>
  <c r="D17" i="3"/>
  <c r="D16" i="3"/>
  <c r="D13" i="3"/>
  <c r="H36" i="3" l="1"/>
  <c r="H33" i="3"/>
  <c r="H30" i="3"/>
  <c r="H27" i="3"/>
  <c r="H24" i="3"/>
  <c r="H21" i="3"/>
  <c r="H18" i="3"/>
  <c r="H15" i="3"/>
  <c r="H12" i="3"/>
  <c r="H8" i="3"/>
  <c r="H7" i="3"/>
  <c r="G36" i="3"/>
  <c r="G33" i="3"/>
  <c r="G30" i="3"/>
  <c r="G27" i="3"/>
  <c r="G24" i="3"/>
  <c r="G21" i="3"/>
  <c r="G18" i="3"/>
  <c r="G15" i="3"/>
  <c r="G12" i="3"/>
  <c r="G8" i="3"/>
  <c r="G7" i="3"/>
  <c r="C36" i="3"/>
  <c r="C33" i="3"/>
  <c r="C30" i="3"/>
  <c r="D30" i="3" s="1"/>
  <c r="C24" i="3"/>
  <c r="D24" i="3" s="1"/>
  <c r="C21" i="3"/>
  <c r="C18" i="3"/>
  <c r="C15" i="3"/>
  <c r="C12" i="3"/>
  <c r="F40" i="3"/>
  <c r="F23" i="3"/>
  <c r="F20" i="3"/>
  <c r="F19" i="3"/>
  <c r="B39" i="3"/>
  <c r="D39" i="3" s="1"/>
  <c r="B36" i="3"/>
  <c r="D36" i="3" s="1"/>
  <c r="B33" i="3"/>
  <c r="D33" i="3" s="1"/>
  <c r="B30" i="3"/>
  <c r="B27" i="3"/>
  <c r="B24" i="3"/>
  <c r="B21" i="3"/>
  <c r="B15" i="3"/>
  <c r="B12" i="3"/>
  <c r="B9" i="3"/>
  <c r="B8" i="3"/>
  <c r="B7" i="3"/>
  <c r="D7" i="3" s="1"/>
  <c r="F29" i="3" l="1"/>
  <c r="F27" i="3"/>
  <c r="F41" i="3"/>
  <c r="F37" i="3"/>
  <c r="F38" i="3"/>
  <c r="F36" i="3"/>
  <c r="F34" i="3"/>
  <c r="F30" i="3"/>
  <c r="F31" i="3"/>
  <c r="F26" i="3"/>
  <c r="F21" i="3"/>
  <c r="F22" i="3"/>
  <c r="D21" i="3"/>
  <c r="F17" i="3"/>
  <c r="D15" i="3"/>
  <c r="F14" i="3"/>
  <c r="F8" i="3"/>
  <c r="B6" i="3"/>
  <c r="D8" i="3"/>
  <c r="G6" i="3"/>
  <c r="H6" i="3"/>
  <c r="F6" i="3"/>
  <c r="F39" i="3" l="1"/>
  <c r="F24" i="3"/>
  <c r="F15" i="3"/>
  <c r="F7" i="3"/>
  <c r="D6" i="3"/>
  <c r="F33" i="3"/>
</calcChain>
</file>

<file path=xl/sharedStrings.xml><?xml version="1.0" encoding="utf-8"?>
<sst xmlns="http://schemas.openxmlformats.org/spreadsheetml/2006/main" count="74" uniqueCount="30">
  <si>
    <t>Total</t>
  </si>
  <si>
    <t>Cantidad</t>
  </si>
  <si>
    <t>Arroz</t>
  </si>
  <si>
    <t>Sin semilla certificada</t>
  </si>
  <si>
    <t>NOTA: Las fincas grandes incluyen los productores grandes, empresas y organizaciones comunales.</t>
  </si>
  <si>
    <t>-      Cantidad nula o cero.</t>
  </si>
  <si>
    <t>Con semilla certificada (1)</t>
  </si>
  <si>
    <t xml:space="preserve">      Fincas pequeñas       </t>
  </si>
  <si>
    <t xml:space="preserve">      Fincas grandes       </t>
  </si>
  <si>
    <t xml:space="preserve">Bocas del Toro       </t>
  </si>
  <si>
    <t xml:space="preserve">Coclé       </t>
  </si>
  <si>
    <t xml:space="preserve">Colón       </t>
  </si>
  <si>
    <t xml:space="preserve">Chiriquí       </t>
  </si>
  <si>
    <t xml:space="preserve">Darién       </t>
  </si>
  <si>
    <t xml:space="preserve">Herrera       </t>
  </si>
  <si>
    <t xml:space="preserve">Los Santos       </t>
  </si>
  <si>
    <t xml:space="preserve">Panamá       </t>
  </si>
  <si>
    <t xml:space="preserve">Panamá Oeste       </t>
  </si>
  <si>
    <t xml:space="preserve">Veraguas       </t>
  </si>
  <si>
    <t xml:space="preserve">Comarca Ngäbe Buglé       </t>
  </si>
  <si>
    <t>(1)   Se utilizó semilla certificada.</t>
  </si>
  <si>
    <t>Superficie sembrada (en hectáreas)</t>
  </si>
  <si>
    <t xml:space="preserve">             Cuando la cantidad es menor a la mitad de la unidad o fracción decimal adoptada, para la expresión del dato.</t>
  </si>
  <si>
    <t>-</t>
  </si>
  <si>
    <t>Provincia, comarca indígena 
y tipo de finca</t>
  </si>
  <si>
    <t>TOTAL</t>
  </si>
  <si>
    <t>Cuadro 10. SUPERFICIE SEMBRADA CON Y SIN SEMILLA CERTIFICADA, CANTIDAD DE SEMILLA UTILIZADA Y COSECHA DE LA SUPERFICIE SEMBRADA CON SEMILLA CERTFICADA DE ARROZ EN LA REPÚBLICA, SEGÚN PROVINCIA, 
COMARCA INDÍGENA Y TIPO DE FINCA: AÑO AGRÍCOLA 2024/25</t>
  </si>
  <si>
    <t>Porcen-
taje</t>
  </si>
  <si>
    <t xml:space="preserve">Cosecha de la superficie con semilla certificada (Quintales 
en cáscara) </t>
  </si>
  <si>
    <t xml:space="preserve">Cantidad de semilla                    utilizada                                  (En quintales)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</si>
</sst>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_);\(#,##0.0\)"/>
    <numFmt numFmtId="165" formatCode="#,##0.0"/>
    <numFmt numFmtId="166" formatCode="0.0"/>
  </numFmts>
  <fonts count="9" x14ac:knownFonts="1">
    <font>
      <sz val="12"/>
      <name val="Courie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b/>
      <sz val="10"/>
      <color theme="0"/>
      <name val="Courier"/>
      <family val="3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F243E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indexed="64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/>
      <diagonal/>
    </border>
  </borders>
  <cellStyleXfs count="2">
    <xf numFmtId="0" fontId="0" fillId="0" borderId="0"/>
    <xf numFmtId="0" fontId="1" fillId="0" borderId="0"/>
  </cellStyleXfs>
  <cellXfs count="64">
    <xf numFmtId="0" fontId="0" fillId="0" borderId="0" xfId="0"/>
    <xf numFmtId="0" fontId="2" fillId="0" borderId="4" xfId="0" applyFont="1" applyBorder="1" applyAlignment="1" applyProtection="1">
      <alignment horizontal="left" vertical="center"/>
    </xf>
    <xf numFmtId="0" fontId="2" fillId="0" borderId="0" xfId="0" applyFont="1" applyFill="1" applyAlignment="1" applyProtection="1">
      <alignment horizontal="left" vertical="center"/>
    </xf>
    <xf numFmtId="0" fontId="2" fillId="0" borderId="0" xfId="0" applyFont="1" applyFill="1" applyAlignment="1" applyProtection="1">
      <alignment vertical="center"/>
    </xf>
    <xf numFmtId="0" fontId="3" fillId="0" borderId="0" xfId="0" applyFont="1" applyFill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49" fontId="2" fillId="0" borderId="0" xfId="0" applyNumberFormat="1" applyFont="1" applyFill="1" applyBorder="1" applyAlignment="1">
      <alignment vertical="center"/>
    </xf>
    <xf numFmtId="0" fontId="2" fillId="0" borderId="0" xfId="0" applyFont="1" applyAlignment="1" applyProtection="1">
      <alignment vertical="center"/>
    </xf>
    <xf numFmtId="0" fontId="2" fillId="0" borderId="0" xfId="0" applyFont="1" applyBorder="1" applyAlignment="1" applyProtection="1">
      <alignment vertical="center"/>
    </xf>
    <xf numFmtId="0" fontId="2" fillId="0" borderId="0" xfId="0" applyFont="1" applyProtection="1"/>
    <xf numFmtId="0" fontId="2" fillId="0" borderId="0" xfId="0" applyFont="1" applyBorder="1" applyProtection="1"/>
    <xf numFmtId="0" fontId="2" fillId="0" borderId="5" xfId="0" applyFont="1" applyBorder="1" applyAlignment="1" applyProtection="1">
      <alignment horizontal="left" vertical="center"/>
    </xf>
    <xf numFmtId="3" fontId="3" fillId="2" borderId="1" xfId="0" applyNumberFormat="1" applyFont="1" applyFill="1" applyBorder="1" applyAlignment="1" applyProtection="1">
      <alignment vertical="center"/>
    </xf>
    <xf numFmtId="3" fontId="5" fillId="2" borderId="3" xfId="0" applyNumberFormat="1" applyFont="1" applyFill="1" applyBorder="1" applyAlignment="1">
      <alignment vertical="center"/>
    </xf>
    <xf numFmtId="3" fontId="2" fillId="2" borderId="3" xfId="0" applyNumberFormat="1" applyFont="1" applyFill="1" applyBorder="1" applyAlignment="1">
      <alignment vertical="center"/>
    </xf>
    <xf numFmtId="3" fontId="2" fillId="2" borderId="1" xfId="0" applyNumberFormat="1" applyFont="1" applyFill="1" applyBorder="1" applyAlignment="1">
      <alignment horizontal="right" vertical="center"/>
    </xf>
    <xf numFmtId="3" fontId="2" fillId="2" borderId="6" xfId="0" applyNumberFormat="1" applyFont="1" applyFill="1" applyBorder="1" applyAlignment="1">
      <alignment horizontal="right" vertical="center"/>
    </xf>
    <xf numFmtId="3" fontId="5" fillId="2" borderId="1" xfId="0" applyNumberFormat="1" applyFont="1" applyFill="1" applyBorder="1" applyAlignment="1">
      <alignment vertical="center"/>
    </xf>
    <xf numFmtId="3" fontId="5" fillId="2" borderId="3" xfId="0" applyNumberFormat="1" applyFont="1" applyFill="1" applyBorder="1" applyAlignment="1">
      <alignment horizontal="right" vertical="center"/>
    </xf>
    <xf numFmtId="3" fontId="5" fillId="2" borderId="1" xfId="0" applyNumberFormat="1" applyFont="1" applyFill="1" applyBorder="1" applyAlignment="1">
      <alignment horizontal="right" vertical="center"/>
    </xf>
    <xf numFmtId="3" fontId="4" fillId="2" borderId="15" xfId="0" applyNumberFormat="1" applyFont="1" applyFill="1" applyBorder="1" applyAlignment="1" applyProtection="1">
      <alignment vertical="center"/>
    </xf>
    <xf numFmtId="165" fontId="4" fillId="2" borderId="15" xfId="0" applyNumberFormat="1" applyFont="1" applyFill="1" applyBorder="1" applyAlignment="1" applyProtection="1">
      <alignment vertical="center"/>
    </xf>
    <xf numFmtId="0" fontId="7" fillId="3" borderId="0" xfId="0" applyFont="1" applyFill="1" applyBorder="1" applyAlignment="1" applyProtection="1">
      <alignment horizontal="centerContinuous" vertical="center" wrapText="1"/>
    </xf>
    <xf numFmtId="0" fontId="8" fillId="3" borderId="0" xfId="0" applyFont="1" applyFill="1" applyBorder="1" applyAlignment="1" applyProtection="1">
      <alignment horizontal="centerContinuous" vertical="center" wrapText="1"/>
    </xf>
    <xf numFmtId="0" fontId="8" fillId="3" borderId="10" xfId="0" applyFont="1" applyFill="1" applyBorder="1" applyAlignment="1" applyProtection="1">
      <alignment horizontal="centerContinuous" vertical="center" wrapText="1"/>
    </xf>
    <xf numFmtId="0" fontId="7" fillId="3" borderId="10" xfId="0" applyFont="1" applyFill="1" applyBorder="1" applyAlignment="1" applyProtection="1">
      <alignment horizontal="centerContinuous" vertical="center" wrapText="1"/>
    </xf>
    <xf numFmtId="0" fontId="7" fillId="3" borderId="7" xfId="0" applyFont="1" applyFill="1" applyBorder="1" applyAlignment="1" applyProtection="1">
      <alignment horizontal="centerContinuous" vertical="center" wrapText="1"/>
    </xf>
    <xf numFmtId="0" fontId="7" fillId="3" borderId="16" xfId="0" applyFont="1" applyFill="1" applyBorder="1" applyAlignment="1" applyProtection="1">
      <alignment horizontal="centerContinuous" vertical="center" wrapText="1"/>
    </xf>
    <xf numFmtId="0" fontId="7" fillId="3" borderId="8" xfId="0" applyFont="1" applyFill="1" applyBorder="1" applyAlignment="1" applyProtection="1">
      <alignment horizontal="centerContinuous" vertical="center" wrapText="1"/>
    </xf>
    <xf numFmtId="0" fontId="8" fillId="3" borderId="7" xfId="0" applyFont="1" applyFill="1" applyBorder="1" applyAlignment="1" applyProtection="1">
      <alignment horizontal="centerContinuous" vertical="center" wrapText="1"/>
    </xf>
    <xf numFmtId="164" fontId="7" fillId="3" borderId="16" xfId="0" applyNumberFormat="1" applyFont="1" applyFill="1" applyBorder="1" applyAlignment="1" applyProtection="1">
      <alignment horizontal="center" vertical="center" wrapText="1"/>
    </xf>
    <xf numFmtId="164" fontId="7" fillId="3" borderId="8" xfId="0" applyNumberFormat="1" applyFont="1" applyFill="1" applyBorder="1" applyAlignment="1" applyProtection="1">
      <alignment horizontal="center" vertical="center" wrapText="1"/>
    </xf>
    <xf numFmtId="164" fontId="7" fillId="3" borderId="11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Fill="1" applyAlignment="1">
      <alignment vertical="center"/>
    </xf>
    <xf numFmtId="3" fontId="5" fillId="2" borderId="15" xfId="0" applyNumberFormat="1" applyFont="1" applyFill="1" applyBorder="1" applyAlignment="1">
      <alignment vertical="center"/>
    </xf>
    <xf numFmtId="3" fontId="2" fillId="0" borderId="3" xfId="0" applyNumberFormat="1" applyFont="1" applyBorder="1" applyAlignment="1">
      <alignment vertical="center"/>
    </xf>
    <xf numFmtId="3" fontId="2" fillId="2" borderId="2" xfId="0" applyNumberFormat="1" applyFont="1" applyFill="1" applyBorder="1" applyAlignment="1">
      <alignment horizontal="right" vertical="center"/>
    </xf>
    <xf numFmtId="0" fontId="8" fillId="3" borderId="17" xfId="0" applyFont="1" applyFill="1" applyBorder="1" applyAlignment="1" applyProtection="1">
      <alignment horizontal="centerContinuous" vertical="center" wrapText="1"/>
    </xf>
    <xf numFmtId="3" fontId="5" fillId="2" borderId="19" xfId="0" applyNumberFormat="1" applyFont="1" applyFill="1" applyBorder="1" applyAlignment="1">
      <alignment vertical="center"/>
    </xf>
    <xf numFmtId="3" fontId="2" fillId="2" borderId="1" xfId="0" applyNumberFormat="1" applyFont="1" applyFill="1" applyBorder="1" applyAlignment="1">
      <alignment vertical="center"/>
    </xf>
    <xf numFmtId="0" fontId="6" fillId="0" borderId="0" xfId="0" applyFont="1" applyBorder="1" applyAlignment="1" applyProtection="1">
      <alignment vertical="center"/>
    </xf>
    <xf numFmtId="0" fontId="2" fillId="0" borderId="0" xfId="0" applyFont="1" applyFill="1" applyBorder="1" applyAlignment="1">
      <alignment vertical="center"/>
    </xf>
    <xf numFmtId="3" fontId="2" fillId="0" borderId="1" xfId="0" applyNumberFormat="1" applyFont="1" applyFill="1" applyBorder="1" applyAlignment="1">
      <alignment horizontal="right" vertical="center"/>
    </xf>
    <xf numFmtId="3" fontId="3" fillId="2" borderId="1" xfId="0" applyNumberFormat="1" applyFont="1" applyFill="1" applyBorder="1" applyAlignment="1" applyProtection="1">
      <alignment horizontal="right" vertical="center"/>
    </xf>
    <xf numFmtId="165" fontId="3" fillId="2" borderId="15" xfId="0" applyNumberFormat="1" applyFont="1" applyFill="1" applyBorder="1" applyAlignment="1" applyProtection="1">
      <alignment vertical="center"/>
    </xf>
    <xf numFmtId="165" fontId="2" fillId="2" borderId="6" xfId="0" applyNumberFormat="1" applyFont="1" applyFill="1" applyBorder="1" applyAlignment="1">
      <alignment horizontal="right" vertical="center"/>
    </xf>
    <xf numFmtId="164" fontId="2" fillId="0" borderId="0" xfId="0" applyNumberFormat="1" applyFont="1" applyBorder="1" applyAlignment="1" applyProtection="1">
      <alignment vertical="center"/>
    </xf>
    <xf numFmtId="164" fontId="6" fillId="0" borderId="0" xfId="0" applyNumberFormat="1" applyFont="1" applyBorder="1" applyAlignment="1" applyProtection="1">
      <alignment vertical="center"/>
    </xf>
    <xf numFmtId="166" fontId="2" fillId="0" borderId="0" xfId="0" applyNumberFormat="1" applyFont="1" applyFill="1" applyAlignment="1" applyProtection="1">
      <alignment horizontal="left" vertical="center"/>
    </xf>
    <xf numFmtId="165" fontId="4" fillId="2" borderId="15" xfId="0" applyNumberFormat="1" applyFont="1" applyFill="1" applyBorder="1" applyAlignment="1" applyProtection="1">
      <alignment horizontal="right" vertical="center"/>
    </xf>
    <xf numFmtId="165" fontId="3" fillId="2" borderId="15" xfId="0" applyNumberFormat="1" applyFont="1" applyFill="1" applyBorder="1" applyAlignment="1" applyProtection="1">
      <alignment horizontal="right" vertical="center"/>
    </xf>
    <xf numFmtId="0" fontId="4" fillId="0" borderId="0" xfId="0" applyFont="1" applyFill="1" applyAlignment="1" applyProtection="1">
      <alignment horizontal="center" vertical="center"/>
    </xf>
    <xf numFmtId="0" fontId="3" fillId="0" borderId="0" xfId="0" applyFont="1" applyFill="1" applyBorder="1" applyAlignment="1" applyProtection="1">
      <alignment vertical="center" wrapText="1"/>
    </xf>
    <xf numFmtId="0" fontId="7" fillId="3" borderId="11" xfId="0" applyFont="1" applyFill="1" applyBorder="1" applyAlignment="1" applyProtection="1">
      <alignment horizontal="center" vertical="center" wrapText="1"/>
    </xf>
    <xf numFmtId="0" fontId="8" fillId="3" borderId="12" xfId="0" applyFont="1" applyFill="1" applyBorder="1" applyAlignment="1" applyProtection="1">
      <alignment horizontal="center" vertical="center" wrapText="1"/>
    </xf>
    <xf numFmtId="0" fontId="8" fillId="3" borderId="13" xfId="0" applyFont="1" applyFill="1" applyBorder="1" applyAlignment="1" applyProtection="1">
      <alignment horizontal="center" vertical="center" wrapText="1"/>
    </xf>
    <xf numFmtId="0" fontId="7" fillId="3" borderId="12" xfId="0" applyFont="1" applyFill="1" applyBorder="1" applyAlignment="1" applyProtection="1">
      <alignment horizontal="center" vertical="center" wrapText="1"/>
    </xf>
    <xf numFmtId="0" fontId="7" fillId="3" borderId="13" xfId="0" applyFont="1" applyFill="1" applyBorder="1" applyAlignment="1" applyProtection="1">
      <alignment horizontal="center" vertical="center" wrapText="1"/>
    </xf>
    <xf numFmtId="0" fontId="7" fillId="3" borderId="8" xfId="0" applyFont="1" applyFill="1" applyBorder="1" applyAlignment="1" applyProtection="1">
      <alignment horizontal="center" vertical="center" wrapText="1"/>
    </xf>
    <xf numFmtId="0" fontId="7" fillId="3" borderId="9" xfId="0" applyFont="1" applyFill="1" applyBorder="1" applyAlignment="1" applyProtection="1">
      <alignment horizontal="center" vertical="center" wrapText="1"/>
    </xf>
    <xf numFmtId="0" fontId="7" fillId="3" borderId="18" xfId="0" applyFont="1" applyFill="1" applyBorder="1" applyAlignment="1" applyProtection="1">
      <alignment horizontal="center" vertical="center" wrapText="1"/>
    </xf>
    <xf numFmtId="37" fontId="7" fillId="3" borderId="11" xfId="0" applyNumberFormat="1" applyFont="1" applyFill="1" applyBorder="1" applyAlignment="1" applyProtection="1">
      <alignment horizontal="center" vertical="center"/>
    </xf>
    <xf numFmtId="37" fontId="7" fillId="3" borderId="12" xfId="0" applyNumberFormat="1" applyFont="1" applyFill="1" applyBorder="1" applyAlignment="1" applyProtection="1">
      <alignment horizontal="center" vertical="center"/>
    </xf>
    <xf numFmtId="0" fontId="4" fillId="0" borderId="14" xfId="0" applyFont="1" applyFill="1" applyBorder="1" applyAlignment="1" applyProtection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colors>
    <mruColors>
      <color rgb="FF0F243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212911</xdr:colOff>
      <xdr:row>44</xdr:row>
      <xdr:rowOff>56030</xdr:rowOff>
    </xdr:from>
    <xdr:to>
      <xdr:col>0</xdr:col>
      <xdr:colOff>437028</xdr:colOff>
      <xdr:row>47</xdr:row>
      <xdr:rowOff>3362</xdr:rowOff>
    </xdr:to>
    <xdr:sp macro="" textlink="">
      <xdr:nvSpPr>
        <xdr:cNvPr id="2" name="Cerrar llave 1"/>
        <xdr:cNvSpPr/>
      </xdr:nvSpPr>
      <xdr:spPr>
        <a:xfrm>
          <a:off x="212911" y="11286005"/>
          <a:ext cx="224117" cy="461682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PA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/>
  <dimension ref="A1:N49"/>
  <sheetViews>
    <sheetView showGridLines="0" tabSelected="1" zoomScaleNormal="100" workbookViewId="0">
      <selection activeCell="A2" sqref="A2:A5"/>
    </sheetView>
  </sheetViews>
  <sheetFormatPr baseColWidth="10" defaultColWidth="9.77734375" defaultRowHeight="15" customHeight="1" x14ac:dyDescent="0.2"/>
  <cols>
    <col min="1" max="1" width="20.77734375" style="9" customWidth="1"/>
    <col min="2" max="3" width="9.88671875" style="9" customWidth="1"/>
    <col min="4" max="4" width="8.5546875" style="9" customWidth="1"/>
    <col min="5" max="5" width="9.88671875" style="9" customWidth="1"/>
    <col min="6" max="7" width="8.5546875" style="9" customWidth="1"/>
    <col min="8" max="8" width="10.6640625" style="10" customWidth="1"/>
    <col min="9" max="9" width="9.77734375" style="10"/>
    <col min="10" max="16384" width="9.77734375" style="9"/>
  </cols>
  <sheetData>
    <row r="1" spans="1:9" s="7" customFormat="1" ht="60" customHeight="1" x14ac:dyDescent="0.2">
      <c r="A1" s="63" t="s">
        <v>26</v>
      </c>
      <c r="B1" s="63"/>
      <c r="C1" s="63"/>
      <c r="D1" s="63"/>
      <c r="E1" s="63"/>
      <c r="F1" s="63"/>
      <c r="G1" s="63"/>
      <c r="H1" s="63"/>
      <c r="I1" s="8"/>
    </row>
    <row r="2" spans="1:9" s="7" customFormat="1" ht="24.95" customHeight="1" x14ac:dyDescent="0.2">
      <c r="A2" s="56" t="s">
        <v>24</v>
      </c>
      <c r="B2" s="22" t="s">
        <v>2</v>
      </c>
      <c r="C2" s="23"/>
      <c r="D2" s="23"/>
      <c r="E2" s="23"/>
      <c r="F2" s="24"/>
      <c r="G2" s="23"/>
      <c r="H2" s="37"/>
      <c r="I2" s="8"/>
    </row>
    <row r="3" spans="1:9" s="7" customFormat="1" ht="24.95" customHeight="1" x14ac:dyDescent="0.2">
      <c r="A3" s="56"/>
      <c r="B3" s="25" t="s">
        <v>21</v>
      </c>
      <c r="C3" s="26"/>
      <c r="D3" s="27"/>
      <c r="E3" s="28"/>
      <c r="F3" s="26"/>
      <c r="G3" s="53" t="s">
        <v>29</v>
      </c>
      <c r="H3" s="58" t="s">
        <v>28</v>
      </c>
      <c r="I3" s="40"/>
    </row>
    <row r="4" spans="1:9" s="7" customFormat="1" ht="24.95" customHeight="1" x14ac:dyDescent="0.2">
      <c r="A4" s="56"/>
      <c r="B4" s="61" t="s">
        <v>0</v>
      </c>
      <c r="C4" s="26" t="s">
        <v>6</v>
      </c>
      <c r="D4" s="29"/>
      <c r="E4" s="28" t="s">
        <v>3</v>
      </c>
      <c r="F4" s="29"/>
      <c r="G4" s="54"/>
      <c r="H4" s="59"/>
      <c r="I4" s="40"/>
    </row>
    <row r="5" spans="1:9" s="7" customFormat="1" ht="45" customHeight="1" x14ac:dyDescent="0.2">
      <c r="A5" s="57"/>
      <c r="B5" s="62"/>
      <c r="C5" s="30" t="s">
        <v>1</v>
      </c>
      <c r="D5" s="32" t="s">
        <v>27</v>
      </c>
      <c r="E5" s="31" t="s">
        <v>1</v>
      </c>
      <c r="F5" s="32" t="s">
        <v>27</v>
      </c>
      <c r="G5" s="55"/>
      <c r="H5" s="60"/>
      <c r="I5" s="47"/>
    </row>
    <row r="6" spans="1:9" s="7" customFormat="1" ht="21.95" customHeight="1" x14ac:dyDescent="0.2">
      <c r="A6" s="51" t="s">
        <v>25</v>
      </c>
      <c r="B6" s="34">
        <f>SUM(B7:B8)</f>
        <v>101450</v>
      </c>
      <c r="C6" s="34">
        <f>SUM(C7:C8)</f>
        <v>59980.2</v>
      </c>
      <c r="D6" s="21">
        <f>(C6/B6)*100</f>
        <v>59.122917693445046</v>
      </c>
      <c r="E6" s="20">
        <f>SUM(E7:E8)</f>
        <v>41469.800000000003</v>
      </c>
      <c r="F6" s="21">
        <f>(E6/B6)*100</f>
        <v>40.877082306554954</v>
      </c>
      <c r="G6" s="34">
        <f>SUM(G7:G8)</f>
        <v>295800</v>
      </c>
      <c r="H6" s="38">
        <f>SUM(H7:H8)</f>
        <v>6108000</v>
      </c>
      <c r="I6" s="46"/>
    </row>
    <row r="7" spans="1:9" s="7" customFormat="1" ht="15.95" customHeight="1" x14ac:dyDescent="0.2">
      <c r="A7" s="1" t="s">
        <v>7</v>
      </c>
      <c r="B7" s="14">
        <f>SUM(B10+B13+B16+B19+B22+B25+B28+B31+B34+B37+B40)</f>
        <v>29560</v>
      </c>
      <c r="C7" s="14">
        <f>SUM(C10+C13+C16+C19+C22+C25+C28+C31+C34+C37+C40)</f>
        <v>4770</v>
      </c>
      <c r="D7" s="44">
        <f t="shared" ref="D7:D41" si="0">(C7/B7)*100</f>
        <v>16.136671177266575</v>
      </c>
      <c r="E7" s="12">
        <v>24790</v>
      </c>
      <c r="F7" s="44">
        <f t="shared" ref="F7:F41" si="1">(E7/B7)*100</f>
        <v>83.863328822733422</v>
      </c>
      <c r="G7" s="14">
        <f>SUM(G10+G13+G16+G19+G22+G25+G28+G31+G34+G37+G40)</f>
        <v>18800</v>
      </c>
      <c r="H7" s="39">
        <f>SUM(H10+H13+H16+H19+H22+H25+H28+H31+H34+H37+H40)</f>
        <v>313100</v>
      </c>
      <c r="I7" s="46"/>
    </row>
    <row r="8" spans="1:9" s="7" customFormat="1" ht="15.95" customHeight="1" x14ac:dyDescent="0.2">
      <c r="A8" s="1" t="s">
        <v>8</v>
      </c>
      <c r="B8" s="14">
        <f>SUM(B11+B14+B17+B20+B23+B26+B29+B32+B35+B38+B41)</f>
        <v>71890</v>
      </c>
      <c r="C8" s="14">
        <f>SUM(C11+C14+C17+C20+C23+C26+C29+C32+C35+C38+C41)</f>
        <v>55210.2</v>
      </c>
      <c r="D8" s="44">
        <f t="shared" si="0"/>
        <v>76.798163861454995</v>
      </c>
      <c r="E8" s="12">
        <v>16679.800000000003</v>
      </c>
      <c r="F8" s="44">
        <f t="shared" si="1"/>
        <v>23.201836138545005</v>
      </c>
      <c r="G8" s="14">
        <f>SUM(G11+G14+G17+G20+G23+G26+G29+G32+G35+G38+G41)</f>
        <v>277000</v>
      </c>
      <c r="H8" s="39">
        <f>SUM(H11+H14+H17+H20+H23+H26+H29+H32+H35+H38+H41)</f>
        <v>5794900</v>
      </c>
      <c r="I8" s="46"/>
    </row>
    <row r="9" spans="1:9" s="7" customFormat="1" ht="21.95" customHeight="1" x14ac:dyDescent="0.2">
      <c r="A9" s="4" t="s">
        <v>9</v>
      </c>
      <c r="B9" s="13">
        <f>SUM(B10:B11)</f>
        <v>590</v>
      </c>
      <c r="C9" s="18" t="s">
        <v>23</v>
      </c>
      <c r="D9" s="49" t="s">
        <v>23</v>
      </c>
      <c r="E9" s="20">
        <f t="shared" ref="E9" si="2">B9-C9</f>
        <v>590</v>
      </c>
      <c r="F9" s="21">
        <f t="shared" si="1"/>
        <v>100</v>
      </c>
      <c r="G9" s="18" t="s">
        <v>23</v>
      </c>
      <c r="H9" s="19" t="s">
        <v>23</v>
      </c>
      <c r="I9" s="46"/>
    </row>
    <row r="10" spans="1:9" s="7" customFormat="1" ht="15.95" customHeight="1" x14ac:dyDescent="0.2">
      <c r="A10" s="1" t="s">
        <v>7</v>
      </c>
      <c r="B10" s="14">
        <v>560</v>
      </c>
      <c r="C10" s="15" t="s">
        <v>23</v>
      </c>
      <c r="D10" s="50" t="s">
        <v>23</v>
      </c>
      <c r="E10" s="12">
        <v>560</v>
      </c>
      <c r="F10" s="44">
        <f t="shared" si="1"/>
        <v>100</v>
      </c>
      <c r="G10" s="15" t="s">
        <v>23</v>
      </c>
      <c r="H10" s="15" t="s">
        <v>23</v>
      </c>
      <c r="I10" s="46"/>
    </row>
    <row r="11" spans="1:9" s="7" customFormat="1" ht="15.95" customHeight="1" x14ac:dyDescent="0.2">
      <c r="A11" s="1" t="s">
        <v>8</v>
      </c>
      <c r="B11" s="14">
        <v>30</v>
      </c>
      <c r="C11" s="15" t="s">
        <v>23</v>
      </c>
      <c r="D11" s="50" t="s">
        <v>23</v>
      </c>
      <c r="E11" s="12">
        <v>30</v>
      </c>
      <c r="F11" s="44">
        <f t="shared" si="1"/>
        <v>100</v>
      </c>
      <c r="G11" s="15" t="s">
        <v>23</v>
      </c>
      <c r="H11" s="15" t="s">
        <v>23</v>
      </c>
      <c r="I11" s="46"/>
    </row>
    <row r="12" spans="1:9" s="7" customFormat="1" ht="21.95" customHeight="1" x14ac:dyDescent="0.2">
      <c r="A12" s="4" t="s">
        <v>10</v>
      </c>
      <c r="B12" s="13">
        <f>SUM(B13:B14)</f>
        <v>17430</v>
      </c>
      <c r="C12" s="13">
        <f>SUM(C13:C14)</f>
        <v>11900</v>
      </c>
      <c r="D12" s="21">
        <f>(C12/B12)*100</f>
        <v>68.273092369477922</v>
      </c>
      <c r="E12" s="20">
        <f>SUM(E13:E14)</f>
        <v>5530</v>
      </c>
      <c r="F12" s="21">
        <f>(E12/B12)*100</f>
        <v>31.726907630522089</v>
      </c>
      <c r="G12" s="13">
        <f>SUM(G13:G14)</f>
        <v>39000</v>
      </c>
      <c r="H12" s="17">
        <f>SUM(H13:H14)</f>
        <v>1279500</v>
      </c>
      <c r="I12" s="46"/>
    </row>
    <row r="13" spans="1:9" s="7" customFormat="1" ht="15.95" customHeight="1" x14ac:dyDescent="0.2">
      <c r="A13" s="1" t="s">
        <v>7</v>
      </c>
      <c r="B13" s="14">
        <v>5950</v>
      </c>
      <c r="C13" s="15">
        <v>1530</v>
      </c>
      <c r="D13" s="44">
        <f t="shared" si="0"/>
        <v>25.714285714285712</v>
      </c>
      <c r="E13" s="12">
        <v>4420</v>
      </c>
      <c r="F13" s="44">
        <f>(E13/B13)*100</f>
        <v>74.285714285714292</v>
      </c>
      <c r="G13" s="15">
        <v>6600</v>
      </c>
      <c r="H13" s="15">
        <v>129400</v>
      </c>
      <c r="I13" s="46"/>
    </row>
    <row r="14" spans="1:9" s="7" customFormat="1" ht="15.95" customHeight="1" x14ac:dyDescent="0.2">
      <c r="A14" s="1" t="s">
        <v>8</v>
      </c>
      <c r="B14" s="14">
        <v>11480</v>
      </c>
      <c r="C14" s="15">
        <v>10370</v>
      </c>
      <c r="D14" s="44">
        <f>(C14/B14)*100</f>
        <v>90.331010452961664</v>
      </c>
      <c r="E14" s="12">
        <v>1110</v>
      </c>
      <c r="F14" s="44">
        <f t="shared" si="1"/>
        <v>9.6689895470383274</v>
      </c>
      <c r="G14" s="15">
        <v>32400</v>
      </c>
      <c r="H14" s="15">
        <v>1150100</v>
      </c>
      <c r="I14" s="46"/>
    </row>
    <row r="15" spans="1:9" s="7" customFormat="1" ht="21.95" customHeight="1" x14ac:dyDescent="0.2">
      <c r="A15" s="4" t="s">
        <v>11</v>
      </c>
      <c r="B15" s="13">
        <f>SUM(B16:B17)</f>
        <v>720</v>
      </c>
      <c r="C15" s="13">
        <f>SUM(C16:C17)</f>
        <v>20</v>
      </c>
      <c r="D15" s="21">
        <f t="shared" si="0"/>
        <v>2.7777777777777777</v>
      </c>
      <c r="E15" s="20">
        <f>SUM(E16:E17)</f>
        <v>700</v>
      </c>
      <c r="F15" s="21">
        <f t="shared" si="1"/>
        <v>97.222222222222214</v>
      </c>
      <c r="G15" s="13">
        <f>SUM(G16:G17)</f>
        <v>0</v>
      </c>
      <c r="H15" s="17">
        <f>SUM(H16:H17)</f>
        <v>200</v>
      </c>
      <c r="I15" s="46"/>
    </row>
    <row r="16" spans="1:9" s="7" customFormat="1" ht="15.95" customHeight="1" x14ac:dyDescent="0.2">
      <c r="A16" s="1" t="s">
        <v>7</v>
      </c>
      <c r="B16" s="14">
        <v>580</v>
      </c>
      <c r="C16" s="15">
        <v>20</v>
      </c>
      <c r="D16" s="44">
        <f t="shared" si="0"/>
        <v>3.4482758620689653</v>
      </c>
      <c r="E16" s="12">
        <v>560</v>
      </c>
      <c r="F16" s="44">
        <f t="shared" si="1"/>
        <v>96.551724137931032</v>
      </c>
      <c r="G16" s="15">
        <v>0</v>
      </c>
      <c r="H16" s="15">
        <v>200</v>
      </c>
      <c r="I16" s="46"/>
    </row>
    <row r="17" spans="1:9" s="7" customFormat="1" ht="15.95" customHeight="1" x14ac:dyDescent="0.2">
      <c r="A17" s="1" t="s">
        <v>8</v>
      </c>
      <c r="B17" s="14">
        <v>140</v>
      </c>
      <c r="C17" s="15">
        <v>0</v>
      </c>
      <c r="D17" s="44">
        <f t="shared" si="0"/>
        <v>0</v>
      </c>
      <c r="E17" s="12">
        <v>140</v>
      </c>
      <c r="F17" s="44">
        <f t="shared" si="1"/>
        <v>100</v>
      </c>
      <c r="G17" s="15">
        <v>0</v>
      </c>
      <c r="H17" s="15">
        <v>0</v>
      </c>
      <c r="I17" s="46"/>
    </row>
    <row r="18" spans="1:9" s="7" customFormat="1" ht="21.95" customHeight="1" x14ac:dyDescent="0.2">
      <c r="A18" s="4" t="s">
        <v>12</v>
      </c>
      <c r="B18" s="13">
        <f>SUM(B19:B20)</f>
        <v>24610</v>
      </c>
      <c r="C18" s="13">
        <f>SUM(C19:C20)</f>
        <v>12370</v>
      </c>
      <c r="D18" s="21">
        <f t="shared" si="0"/>
        <v>50.264120276310443</v>
      </c>
      <c r="E18" s="20">
        <f>SUM(E19:E20)</f>
        <v>12240</v>
      </c>
      <c r="F18" s="21">
        <f>(E18/B18)*100</f>
        <v>49.735879723689557</v>
      </c>
      <c r="G18" s="13">
        <f>SUM(G19:G20)</f>
        <v>41000</v>
      </c>
      <c r="H18" s="17">
        <f>SUM(H19:H20)</f>
        <v>1195600</v>
      </c>
      <c r="I18" s="46"/>
    </row>
    <row r="19" spans="1:9" s="7" customFormat="1" ht="15.95" customHeight="1" x14ac:dyDescent="0.2">
      <c r="A19" s="1" t="s">
        <v>7</v>
      </c>
      <c r="B19" s="14">
        <v>4900</v>
      </c>
      <c r="C19" s="15">
        <v>2780</v>
      </c>
      <c r="D19" s="44">
        <f t="shared" si="0"/>
        <v>56.734693877551024</v>
      </c>
      <c r="E19" s="12">
        <v>2120</v>
      </c>
      <c r="F19" s="44">
        <f t="shared" si="1"/>
        <v>43.265306122448983</v>
      </c>
      <c r="G19" s="15">
        <v>7800</v>
      </c>
      <c r="H19" s="42">
        <v>168100</v>
      </c>
      <c r="I19" s="46"/>
    </row>
    <row r="20" spans="1:9" s="7" customFormat="1" ht="15.95" customHeight="1" x14ac:dyDescent="0.2">
      <c r="A20" s="1" t="s">
        <v>8</v>
      </c>
      <c r="B20" s="14">
        <v>19710</v>
      </c>
      <c r="C20" s="15">
        <v>9590</v>
      </c>
      <c r="D20" s="44">
        <f t="shared" si="0"/>
        <v>48.655504819888378</v>
      </c>
      <c r="E20" s="12">
        <v>10120</v>
      </c>
      <c r="F20" s="44">
        <f t="shared" si="1"/>
        <v>51.344495180111615</v>
      </c>
      <c r="G20" s="15">
        <v>33200</v>
      </c>
      <c r="H20" s="15">
        <v>1027500</v>
      </c>
      <c r="I20" s="46"/>
    </row>
    <row r="21" spans="1:9" s="7" customFormat="1" ht="21.95" customHeight="1" x14ac:dyDescent="0.2">
      <c r="A21" s="4" t="s">
        <v>13</v>
      </c>
      <c r="B21" s="13">
        <f>SUM(B22:B23)</f>
        <v>9300</v>
      </c>
      <c r="C21" s="13">
        <f>SUM(C22:C23)</f>
        <v>5920</v>
      </c>
      <c r="D21" s="21">
        <f t="shared" si="0"/>
        <v>63.655913978494624</v>
      </c>
      <c r="E21" s="20">
        <f>SUM(E22:E23)</f>
        <v>3380</v>
      </c>
      <c r="F21" s="21">
        <f t="shared" si="1"/>
        <v>36.344086021505376</v>
      </c>
      <c r="G21" s="13">
        <f>SUM(G22:G23)</f>
        <v>24100</v>
      </c>
      <c r="H21" s="17">
        <f>SUM(H22:H23)</f>
        <v>621500</v>
      </c>
      <c r="I21" s="46"/>
    </row>
    <row r="22" spans="1:9" s="7" customFormat="1" ht="15.95" customHeight="1" x14ac:dyDescent="0.2">
      <c r="A22" s="1" t="s">
        <v>7</v>
      </c>
      <c r="B22" s="14">
        <v>3070</v>
      </c>
      <c r="C22" s="15">
        <v>160</v>
      </c>
      <c r="D22" s="44">
        <f t="shared" si="0"/>
        <v>5.2117263843648214</v>
      </c>
      <c r="E22" s="12">
        <v>2910</v>
      </c>
      <c r="F22" s="44">
        <f t="shared" si="1"/>
        <v>94.788273615635177</v>
      </c>
      <c r="G22" s="15">
        <v>1900</v>
      </c>
      <c r="H22" s="42">
        <v>11600</v>
      </c>
      <c r="I22" s="46"/>
    </row>
    <row r="23" spans="1:9" s="7" customFormat="1" ht="15.95" customHeight="1" x14ac:dyDescent="0.2">
      <c r="A23" s="1" t="s">
        <v>8</v>
      </c>
      <c r="B23" s="14">
        <v>6230</v>
      </c>
      <c r="C23" s="15">
        <v>5760</v>
      </c>
      <c r="D23" s="44">
        <f t="shared" si="0"/>
        <v>92.455858747993574</v>
      </c>
      <c r="E23" s="12">
        <v>470</v>
      </c>
      <c r="F23" s="44">
        <f t="shared" si="1"/>
        <v>7.5441412520064199</v>
      </c>
      <c r="G23" s="15">
        <v>22200</v>
      </c>
      <c r="H23" s="15">
        <v>609900</v>
      </c>
      <c r="I23" s="46"/>
    </row>
    <row r="24" spans="1:9" s="7" customFormat="1" ht="21.95" customHeight="1" x14ac:dyDescent="0.2">
      <c r="A24" s="4" t="s">
        <v>14</v>
      </c>
      <c r="B24" s="13">
        <f>SUM(B25:B26)</f>
        <v>7430</v>
      </c>
      <c r="C24" s="13">
        <f>SUM(C25:C26)</f>
        <v>6150</v>
      </c>
      <c r="D24" s="21">
        <f t="shared" si="0"/>
        <v>82.772543741588152</v>
      </c>
      <c r="E24" s="20">
        <f>SUM(E25:E26)</f>
        <v>1280</v>
      </c>
      <c r="F24" s="21">
        <f t="shared" si="1"/>
        <v>17.227456258411845</v>
      </c>
      <c r="G24" s="13">
        <f>SUM(G25:G26)</f>
        <v>15000</v>
      </c>
      <c r="H24" s="17">
        <f>SUM(H25:H26)</f>
        <v>604500</v>
      </c>
      <c r="I24" s="46"/>
    </row>
    <row r="25" spans="1:9" s="7" customFormat="1" ht="15.95" customHeight="1" x14ac:dyDescent="0.2">
      <c r="A25" s="1" t="s">
        <v>7</v>
      </c>
      <c r="B25" s="14">
        <v>1370</v>
      </c>
      <c r="C25" s="15">
        <v>100</v>
      </c>
      <c r="D25" s="44">
        <f t="shared" si="0"/>
        <v>7.2992700729926998</v>
      </c>
      <c r="E25" s="12">
        <v>1270</v>
      </c>
      <c r="F25" s="44">
        <f t="shared" si="1"/>
        <v>92.700729927007302</v>
      </c>
      <c r="G25" s="15">
        <v>300</v>
      </c>
      <c r="H25" s="15">
        <v>2300</v>
      </c>
      <c r="I25" s="46"/>
    </row>
    <row r="26" spans="1:9" s="7" customFormat="1" ht="15.95" customHeight="1" x14ac:dyDescent="0.2">
      <c r="A26" s="1" t="s">
        <v>8</v>
      </c>
      <c r="B26" s="14">
        <v>6060</v>
      </c>
      <c r="C26" s="15">
        <v>6050</v>
      </c>
      <c r="D26" s="44">
        <f t="shared" si="0"/>
        <v>99.834983498349843</v>
      </c>
      <c r="E26" s="12">
        <v>10</v>
      </c>
      <c r="F26" s="44">
        <f t="shared" si="1"/>
        <v>0.16501650165016502</v>
      </c>
      <c r="G26" s="15">
        <v>14700</v>
      </c>
      <c r="H26" s="15">
        <v>602200</v>
      </c>
      <c r="I26" s="46"/>
    </row>
    <row r="27" spans="1:9" s="7" customFormat="1" ht="21.95" customHeight="1" x14ac:dyDescent="0.2">
      <c r="A27" s="4" t="s">
        <v>15</v>
      </c>
      <c r="B27" s="13">
        <f>SUM(B28:B29)</f>
        <v>11070</v>
      </c>
      <c r="C27" s="13">
        <f>SUM(C28:C29)</f>
        <v>8560</v>
      </c>
      <c r="D27" s="21">
        <f>(C27/B27)*100</f>
        <v>77.326106594399278</v>
      </c>
      <c r="E27" s="20">
        <f>SUM(E28:E29)</f>
        <v>2510</v>
      </c>
      <c r="F27" s="21">
        <f t="shared" si="1"/>
        <v>22.673893405600722</v>
      </c>
      <c r="G27" s="13">
        <f>SUM(G28:G29)</f>
        <v>28300</v>
      </c>
      <c r="H27" s="17">
        <f>SUM(H28:H29)</f>
        <v>817000</v>
      </c>
      <c r="I27" s="46"/>
    </row>
    <row r="28" spans="1:9" s="7" customFormat="1" ht="15.95" customHeight="1" x14ac:dyDescent="0.2">
      <c r="A28" s="1" t="s">
        <v>7</v>
      </c>
      <c r="B28" s="14">
        <v>1740</v>
      </c>
      <c r="C28" s="15" t="s">
        <v>23</v>
      </c>
      <c r="D28" s="44">
        <f t="shared" si="0"/>
        <v>0</v>
      </c>
      <c r="E28" s="12">
        <v>1740</v>
      </c>
      <c r="F28" s="44">
        <f t="shared" si="1"/>
        <v>100</v>
      </c>
      <c r="G28" s="15" t="s">
        <v>23</v>
      </c>
      <c r="H28" s="15" t="s">
        <v>23</v>
      </c>
      <c r="I28" s="46"/>
    </row>
    <row r="29" spans="1:9" s="7" customFormat="1" ht="15.95" customHeight="1" x14ac:dyDescent="0.2">
      <c r="A29" s="1" t="s">
        <v>8</v>
      </c>
      <c r="B29" s="14">
        <v>9330</v>
      </c>
      <c r="C29" s="15">
        <v>8560</v>
      </c>
      <c r="D29" s="44">
        <f t="shared" si="0"/>
        <v>91.747052518756703</v>
      </c>
      <c r="E29" s="12">
        <v>770</v>
      </c>
      <c r="F29" s="44">
        <f t="shared" si="1"/>
        <v>8.2529474812433019</v>
      </c>
      <c r="G29" s="15">
        <v>28300</v>
      </c>
      <c r="H29" s="15">
        <v>817000</v>
      </c>
      <c r="I29" s="46"/>
    </row>
    <row r="30" spans="1:9" s="7" customFormat="1" ht="21.95" customHeight="1" x14ac:dyDescent="0.2">
      <c r="A30" s="4" t="s">
        <v>16</v>
      </c>
      <c r="B30" s="13">
        <f>SUM(B31:B32)</f>
        <v>12210</v>
      </c>
      <c r="C30" s="13">
        <f>SUM(C31:C32)</f>
        <v>7570</v>
      </c>
      <c r="D30" s="21">
        <f t="shared" si="0"/>
        <v>61.998361998361993</v>
      </c>
      <c r="E30" s="20">
        <f>SUM(E31:E32)</f>
        <v>4640</v>
      </c>
      <c r="F30" s="21">
        <f t="shared" si="1"/>
        <v>38.001638001638</v>
      </c>
      <c r="G30" s="13">
        <f>SUM(G31:G32)</f>
        <v>107900</v>
      </c>
      <c r="H30" s="17">
        <f>SUM(H31:H32)</f>
        <v>828700</v>
      </c>
      <c r="I30" s="46"/>
    </row>
    <row r="31" spans="1:9" s="7" customFormat="1" ht="15.95" customHeight="1" x14ac:dyDescent="0.2">
      <c r="A31" s="1" t="s">
        <v>7</v>
      </c>
      <c r="B31" s="14">
        <v>2700</v>
      </c>
      <c r="C31" s="15">
        <v>110</v>
      </c>
      <c r="D31" s="44">
        <f t="shared" si="0"/>
        <v>4.0740740740740744</v>
      </c>
      <c r="E31" s="12">
        <v>2590</v>
      </c>
      <c r="F31" s="44">
        <f t="shared" si="1"/>
        <v>95.925925925925924</v>
      </c>
      <c r="G31" s="15">
        <v>100</v>
      </c>
      <c r="H31" s="15">
        <v>1300</v>
      </c>
      <c r="I31" s="46"/>
    </row>
    <row r="32" spans="1:9" s="7" customFormat="1" ht="15.95" customHeight="1" x14ac:dyDescent="0.2">
      <c r="A32" s="1" t="s">
        <v>8</v>
      </c>
      <c r="B32" s="14">
        <v>9510</v>
      </c>
      <c r="C32" s="15">
        <v>7460</v>
      </c>
      <c r="D32" s="44">
        <f t="shared" si="0"/>
        <v>78.44374342797056</v>
      </c>
      <c r="E32" s="12">
        <v>2050</v>
      </c>
      <c r="F32" s="44">
        <f t="shared" si="1"/>
        <v>21.55625657202944</v>
      </c>
      <c r="G32" s="15">
        <v>107800</v>
      </c>
      <c r="H32" s="15">
        <v>827400</v>
      </c>
      <c r="I32" s="46"/>
    </row>
    <row r="33" spans="1:14" s="7" customFormat="1" ht="21.95" customHeight="1" x14ac:dyDescent="0.2">
      <c r="A33" s="4" t="s">
        <v>17</v>
      </c>
      <c r="B33" s="13">
        <f>SUM(B34:B35)</f>
        <v>1230</v>
      </c>
      <c r="C33" s="13">
        <f>SUM(C34:C35)</f>
        <v>90</v>
      </c>
      <c r="D33" s="21">
        <f t="shared" si="0"/>
        <v>7.3170731707317067</v>
      </c>
      <c r="E33" s="20">
        <f>SUM(E34:E35)</f>
        <v>1140</v>
      </c>
      <c r="F33" s="21">
        <f t="shared" si="1"/>
        <v>92.682926829268297</v>
      </c>
      <c r="G33" s="13">
        <f>SUM(G34:G35)</f>
        <v>0</v>
      </c>
      <c r="H33" s="17">
        <f>SUM(H34:H35)</f>
        <v>11000</v>
      </c>
      <c r="I33" s="46"/>
    </row>
    <row r="34" spans="1:14" s="7" customFormat="1" ht="15.95" customHeight="1" x14ac:dyDescent="0.2">
      <c r="A34" s="1" t="s">
        <v>7</v>
      </c>
      <c r="B34" s="14">
        <v>1140</v>
      </c>
      <c r="C34" s="15">
        <v>0</v>
      </c>
      <c r="D34" s="44">
        <f t="shared" si="0"/>
        <v>0</v>
      </c>
      <c r="E34" s="12">
        <v>1140</v>
      </c>
      <c r="F34" s="44">
        <f t="shared" si="1"/>
        <v>100</v>
      </c>
      <c r="G34" s="15">
        <v>0</v>
      </c>
      <c r="H34" s="15">
        <v>0</v>
      </c>
      <c r="I34" s="46"/>
    </row>
    <row r="35" spans="1:14" s="7" customFormat="1" ht="15.95" customHeight="1" x14ac:dyDescent="0.2">
      <c r="A35" s="1" t="s">
        <v>8</v>
      </c>
      <c r="B35" s="14">
        <v>90</v>
      </c>
      <c r="C35" s="15">
        <v>90</v>
      </c>
      <c r="D35" s="44">
        <f t="shared" si="0"/>
        <v>100</v>
      </c>
      <c r="E35" s="43" t="s">
        <v>23</v>
      </c>
      <c r="F35" s="50" t="s">
        <v>23</v>
      </c>
      <c r="G35" s="15">
        <v>0</v>
      </c>
      <c r="H35" s="15">
        <v>11000</v>
      </c>
      <c r="I35" s="46"/>
    </row>
    <row r="36" spans="1:14" s="7" customFormat="1" ht="21.95" customHeight="1" x14ac:dyDescent="0.2">
      <c r="A36" s="4" t="s">
        <v>18</v>
      </c>
      <c r="B36" s="13">
        <f>SUM(B37:B38)</f>
        <v>13330</v>
      </c>
      <c r="C36" s="13">
        <f>SUM(C37:C38)</f>
        <v>7400</v>
      </c>
      <c r="D36" s="21">
        <f t="shared" si="0"/>
        <v>55.513878469617403</v>
      </c>
      <c r="E36" s="20">
        <f>SUM(E37:E38)</f>
        <v>5930</v>
      </c>
      <c r="F36" s="21">
        <f t="shared" si="1"/>
        <v>44.486121530382597</v>
      </c>
      <c r="G36" s="13">
        <f>SUM(G37:G38)</f>
        <v>40500</v>
      </c>
      <c r="H36" s="17">
        <f>SUM(H37:H38)</f>
        <v>750000</v>
      </c>
      <c r="I36" s="46"/>
    </row>
    <row r="37" spans="1:14" s="7" customFormat="1" ht="15.95" customHeight="1" x14ac:dyDescent="0.2">
      <c r="A37" s="1" t="s">
        <v>7</v>
      </c>
      <c r="B37" s="14">
        <v>4030</v>
      </c>
      <c r="C37" s="15">
        <v>70</v>
      </c>
      <c r="D37" s="44">
        <f t="shared" si="0"/>
        <v>1.7369727047146404</v>
      </c>
      <c r="E37" s="12">
        <v>3960</v>
      </c>
      <c r="F37" s="44">
        <f t="shared" si="1"/>
        <v>98.263027295285355</v>
      </c>
      <c r="G37" s="15">
        <v>2100</v>
      </c>
      <c r="H37" s="15">
        <v>200</v>
      </c>
      <c r="I37" s="46"/>
    </row>
    <row r="38" spans="1:14" s="7" customFormat="1" ht="15.95" customHeight="1" x14ac:dyDescent="0.2">
      <c r="A38" s="1" t="s">
        <v>8</v>
      </c>
      <c r="B38" s="14">
        <v>9300</v>
      </c>
      <c r="C38" s="15">
        <v>7330</v>
      </c>
      <c r="D38" s="44">
        <f t="shared" si="0"/>
        <v>78.817204301075279</v>
      </c>
      <c r="E38" s="12">
        <v>1970</v>
      </c>
      <c r="F38" s="44">
        <f t="shared" si="1"/>
        <v>21.182795698924732</v>
      </c>
      <c r="G38" s="15">
        <v>38400</v>
      </c>
      <c r="H38" s="15">
        <v>749800</v>
      </c>
      <c r="I38" s="46"/>
    </row>
    <row r="39" spans="1:14" s="7" customFormat="1" ht="21.95" customHeight="1" x14ac:dyDescent="0.2">
      <c r="A39" s="52" t="s">
        <v>19</v>
      </c>
      <c r="B39" s="13">
        <f>SUM(B40:B41)</f>
        <v>3530</v>
      </c>
      <c r="C39" s="18">
        <f>SUM(C40:C41)</f>
        <v>0.2</v>
      </c>
      <c r="D39" s="21">
        <f t="shared" si="0"/>
        <v>5.6657223796033997E-3</v>
      </c>
      <c r="E39" s="20">
        <f>SUM(E40:E41)</f>
        <v>3529.8</v>
      </c>
      <c r="F39" s="21">
        <f t="shared" si="1"/>
        <v>99.994334277620396</v>
      </c>
      <c r="G39" s="18">
        <f>SUM(G40:G41)</f>
        <v>0</v>
      </c>
      <c r="H39" s="19">
        <f>SUM(H40:H41)</f>
        <v>0</v>
      </c>
      <c r="I39" s="46"/>
    </row>
    <row r="40" spans="1:14" s="7" customFormat="1" ht="15.95" customHeight="1" x14ac:dyDescent="0.2">
      <c r="A40" s="1" t="s">
        <v>7</v>
      </c>
      <c r="B40" s="35">
        <v>3520</v>
      </c>
      <c r="C40" s="15" t="s">
        <v>23</v>
      </c>
      <c r="D40" s="50" t="s">
        <v>23</v>
      </c>
      <c r="E40" s="12">
        <v>3520</v>
      </c>
      <c r="F40" s="44">
        <f t="shared" si="1"/>
        <v>100</v>
      </c>
      <c r="G40" s="15" t="s">
        <v>23</v>
      </c>
      <c r="H40" s="15" t="s">
        <v>23</v>
      </c>
      <c r="I40" s="46"/>
    </row>
    <row r="41" spans="1:14" s="7" customFormat="1" ht="15.95" customHeight="1" x14ac:dyDescent="0.2">
      <c r="A41" s="11" t="s">
        <v>8</v>
      </c>
      <c r="B41" s="36">
        <v>10</v>
      </c>
      <c r="C41" s="36">
        <v>0.2</v>
      </c>
      <c r="D41" s="45">
        <f t="shared" si="0"/>
        <v>2</v>
      </c>
      <c r="E41" s="36">
        <v>9.8000000000000007</v>
      </c>
      <c r="F41" s="45">
        <f t="shared" si="1"/>
        <v>98.000000000000014</v>
      </c>
      <c r="G41" s="36">
        <v>0</v>
      </c>
      <c r="H41" s="16">
        <v>0</v>
      </c>
      <c r="I41" s="46"/>
    </row>
    <row r="42" spans="1:14" s="7" customFormat="1" ht="15.95" customHeight="1" x14ac:dyDescent="0.2">
      <c r="A42" s="3" t="s">
        <v>4</v>
      </c>
      <c r="B42" s="4"/>
      <c r="C42" s="4"/>
      <c r="D42" s="4"/>
      <c r="E42" s="4"/>
      <c r="F42" s="4"/>
      <c r="G42" s="4"/>
      <c r="H42" s="5"/>
      <c r="I42" s="40"/>
    </row>
    <row r="43" spans="1:14" s="7" customFormat="1" ht="15.95" customHeight="1" x14ac:dyDescent="0.2">
      <c r="A43" s="4" t="s">
        <v>20</v>
      </c>
      <c r="B43" s="4"/>
      <c r="C43" s="4"/>
      <c r="D43" s="4"/>
      <c r="E43" s="4"/>
      <c r="F43" s="4"/>
      <c r="G43" s="4"/>
      <c r="H43" s="5"/>
      <c r="I43" s="8"/>
    </row>
    <row r="44" spans="1:14" s="7" customFormat="1" ht="15.95" customHeight="1" x14ac:dyDescent="0.2">
      <c r="A44" s="6" t="s">
        <v>5</v>
      </c>
      <c r="H44" s="8"/>
      <c r="I44" s="8"/>
    </row>
    <row r="45" spans="1:14" s="33" customFormat="1" ht="15.95" customHeight="1" x14ac:dyDescent="0.2">
      <c r="A45" s="2">
        <v>0</v>
      </c>
      <c r="I45" s="41"/>
      <c r="N45" s="41"/>
    </row>
    <row r="46" spans="1:14" s="33" customFormat="1" ht="11.25" customHeight="1" x14ac:dyDescent="0.2">
      <c r="A46" s="2" t="s">
        <v>22</v>
      </c>
      <c r="I46" s="41"/>
      <c r="N46" s="41"/>
    </row>
    <row r="47" spans="1:14" s="33" customFormat="1" ht="15.95" customHeight="1" x14ac:dyDescent="0.2">
      <c r="A47" s="48">
        <v>0</v>
      </c>
      <c r="I47" s="41"/>
      <c r="N47" s="41"/>
    </row>
    <row r="48" spans="1:14" s="7" customFormat="1" ht="14.25" customHeight="1" x14ac:dyDescent="0.2">
      <c r="A48" s="2"/>
      <c r="H48" s="8"/>
      <c r="I48" s="8"/>
    </row>
    <row r="49" spans="1:9" s="7" customFormat="1" ht="14.25" customHeight="1" x14ac:dyDescent="0.2">
      <c r="A49" s="2"/>
      <c r="H49" s="8"/>
      <c r="I49" s="8"/>
    </row>
  </sheetData>
  <sheetProtection selectLockedCells="1"/>
  <mergeCells count="5">
    <mergeCell ref="G3:G5"/>
    <mergeCell ref="A2:A5"/>
    <mergeCell ref="H3:H5"/>
    <mergeCell ref="B4:B5"/>
    <mergeCell ref="A1:H1"/>
  </mergeCells>
  <phoneticPr fontId="0" type="noConversion"/>
  <printOptions horizontalCentered="1"/>
  <pageMargins left="0.74803149606299213" right="0.74803149606299213" top="0.98425196850393704" bottom="0.98425196850393704" header="0" footer="0"/>
  <pageSetup scale="80" orientation="portrait" horizontalDpi="200" verticalDpi="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4</vt:i4>
      </vt:variant>
    </vt:vector>
  </HeadingPairs>
  <TitlesOfParts>
    <vt:vector size="5" baseType="lpstr">
      <vt:lpstr>312-10</vt:lpstr>
      <vt:lpstr>'312-10'!Área_de_impresión</vt:lpstr>
      <vt:lpstr>'312-10'!Imprimir_área_IM</vt:lpstr>
      <vt:lpstr>'312-10'!Imprimir_títulos_IM</vt:lpstr>
      <vt:lpstr>'312-10'!Títulos_a_imprimir</vt:lpstr>
    </vt:vector>
  </TitlesOfParts>
  <Company>DIRECCION DE ESTADISTICA Y CENSO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CONTRALORIA GENERAL DE LA REPUBLICA</dc:creator>
  <cp:lastModifiedBy>ADALBERTO RODRIGUEZ</cp:lastModifiedBy>
  <cp:lastPrinted>2025-09-05T15:17:25Z</cp:lastPrinted>
  <dcterms:created xsi:type="dcterms:W3CDTF">1998-04-01T17:00:06Z</dcterms:created>
  <dcterms:modified xsi:type="dcterms:W3CDTF">2025-10-17T19:13:20Z</dcterms:modified>
</cp:coreProperties>
</file>